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cuments\AÑEslot\Temporada 2021\"/>
    </mc:Choice>
  </mc:AlternateContent>
  <bookViews>
    <workbookView xWindow="240" yWindow="45" windowWidth="19320" windowHeight="7995"/>
  </bookViews>
  <sheets>
    <sheet name="Clasificacion WEB Añe" sheetId="1" r:id="rId1"/>
    <sheet name="Clasificacion General FORO" sheetId="3" r:id="rId2"/>
    <sheet name="Clasificación Series FORO" sheetId="4" r:id="rId3"/>
  </sheets>
  <definedNames>
    <definedName name="_xlnm.Print_Area" localSheetId="0">'Clasificacion WEB Añe'!$A$1:$T$21</definedName>
    <definedName name="_xlnm.Print_Titles" localSheetId="0">'Clasificacion WEB Añe'!$6:$7</definedName>
  </definedNames>
  <calcPr calcId="152511"/>
</workbook>
</file>

<file path=xl/calcChain.xml><?xml version="1.0" encoding="utf-8"?>
<calcChain xmlns="http://schemas.openxmlformats.org/spreadsheetml/2006/main">
  <c r="R12" i="1" l="1"/>
  <c r="R11" i="1"/>
  <c r="R10" i="1"/>
  <c r="R9" i="1"/>
  <c r="R8" i="1" l="1"/>
  <c r="C16" i="3" l="1"/>
  <c r="F2" i="3"/>
  <c r="E1" i="3"/>
  <c r="S9" i="1" l="1"/>
  <c r="S12" i="1" l="1"/>
  <c r="G12" i="3" s="1"/>
  <c r="S11" i="1"/>
  <c r="G11" i="3" s="1"/>
  <c r="S10" i="1"/>
  <c r="G10" i="3" s="1"/>
  <c r="G9" i="3"/>
  <c r="E12" i="3" l="1"/>
  <c r="E11" i="3"/>
  <c r="E10" i="3"/>
  <c r="E9" i="3"/>
  <c r="D12" i="3"/>
  <c r="D11" i="3"/>
  <c r="D10" i="3"/>
  <c r="D9" i="3"/>
  <c r="C12" i="3"/>
  <c r="C11" i="3"/>
  <c r="C10" i="3"/>
  <c r="C9" i="3"/>
  <c r="E8" i="3"/>
  <c r="D8" i="3"/>
  <c r="C8" i="3"/>
  <c r="F11" i="3" l="1"/>
  <c r="F12" i="3"/>
  <c r="F8" i="3"/>
  <c r="F9" i="3"/>
  <c r="F10" i="3"/>
  <c r="P16" i="1"/>
  <c r="N16" i="1"/>
  <c r="L16" i="1"/>
  <c r="F16" i="1"/>
  <c r="H16" i="1"/>
  <c r="J16" i="1"/>
  <c r="D19" i="1" l="1"/>
</calcChain>
</file>

<file path=xl/sharedStrings.xml><?xml version="1.0" encoding="utf-8"?>
<sst xmlns="http://schemas.openxmlformats.org/spreadsheetml/2006/main" count="102" uniqueCount="43">
  <si>
    <t>PILOTOS</t>
  </si>
  <si>
    <t>1°</t>
  </si>
  <si>
    <t>2°</t>
  </si>
  <si>
    <t>3°</t>
  </si>
  <si>
    <t>4°</t>
  </si>
  <si>
    <t>5°</t>
  </si>
  <si>
    <t>ROJA</t>
  </si>
  <si>
    <t>AMARILLA</t>
  </si>
  <si>
    <t>AZUL</t>
  </si>
  <si>
    <t>NARANJA</t>
  </si>
  <si>
    <t>BLANCA</t>
  </si>
  <si>
    <t>Vtas.</t>
  </si>
  <si>
    <t>Crono</t>
  </si>
  <si>
    <t>POS.</t>
  </si>
  <si>
    <t>VUELTAS</t>
  </si>
  <si>
    <t>TRAMOS</t>
  </si>
  <si>
    <t>PROMEDIO</t>
  </si>
  <si>
    <t>VUELTA</t>
  </si>
  <si>
    <t>1° Serie</t>
  </si>
  <si>
    <t>VERDE</t>
  </si>
  <si>
    <t>Clasificación Carrera</t>
  </si>
  <si>
    <t>Vuelta rápida por Vía</t>
  </si>
  <si>
    <t>En via</t>
  </si>
  <si>
    <t>Clasificación por Series</t>
  </si>
  <si>
    <t>Temporada 2018</t>
  </si>
  <si>
    <t>Record de Vuelta</t>
  </si>
  <si>
    <t>PILOTO</t>
  </si>
  <si>
    <t>Clasificación</t>
  </si>
  <si>
    <t xml:space="preserve">Oficial </t>
  </si>
  <si>
    <t xml:space="preserve">  </t>
  </si>
  <si>
    <t>DIFERENCIA</t>
  </si>
  <si>
    <t>en TRAMOS</t>
  </si>
  <si>
    <t>En Via</t>
  </si>
  <si>
    <t>Grupo C</t>
  </si>
  <si>
    <t>G.Nieto, R.Bros (465)</t>
  </si>
  <si>
    <t>L.Sciarretta, E.Sciarretta (295)</t>
  </si>
  <si>
    <t>S.Nocera, O.Pinnavaria (659)</t>
  </si>
  <si>
    <t>C.Villaggi, N.Giovannini (868)</t>
  </si>
  <si>
    <t>M.Reghitto, J.Vazquez (817)</t>
  </si>
  <si>
    <t xml:space="preserve"> 26 MAR 2021</t>
  </si>
  <si>
    <t>NIE-BRO</t>
  </si>
  <si>
    <t>SCI-SCI</t>
  </si>
  <si>
    <t>Lautaro SCIARRETTA - Eduardo SCIARRETTA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</si>
</sst>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36"/>
      <name val="Verdana"/>
      <family val="2"/>
    </font>
    <font>
      <b/>
      <i/>
      <sz val="90"/>
      <color rgb="FFFF0000"/>
      <name val="Bauhaus 93"/>
      <family val="5"/>
    </font>
    <font>
      <sz val="18"/>
      <color theme="1"/>
      <name val="Calibri"/>
      <family val="2"/>
      <scheme val="minor"/>
    </font>
    <font>
      <b/>
      <sz val="30"/>
      <color theme="9" tint="-0.249977111117893"/>
      <name val="Calibri"/>
      <family val="2"/>
      <scheme val="minor"/>
    </font>
    <font>
      <b/>
      <sz val="20"/>
      <color rgb="FF002060"/>
      <name val="Trebuchet MS"/>
      <family val="2"/>
    </font>
    <font>
      <b/>
      <sz val="24"/>
      <color indexed="10"/>
      <name val="Trebuchet MS"/>
      <family val="2"/>
    </font>
    <font>
      <b/>
      <sz val="20"/>
      <color theme="9" tint="-0.249977111117893"/>
      <name val="Calibri"/>
      <family val="2"/>
      <scheme val="minor"/>
    </font>
    <font>
      <b/>
      <i/>
      <sz val="40"/>
      <color rgb="FF002060"/>
      <name val="Trebuchet MS"/>
      <family val="2"/>
    </font>
    <font>
      <b/>
      <sz val="28"/>
      <color indexed="10"/>
      <name val="Trebuchet MS"/>
      <family val="2"/>
    </font>
    <font>
      <b/>
      <i/>
      <sz val="55"/>
      <color rgb="FF002060"/>
      <name val="Trebuchet MS"/>
      <family val="2"/>
    </font>
    <font>
      <b/>
      <i/>
      <sz val="60"/>
      <color theme="2" tint="-0.749992370372631"/>
      <name val="Trebuchet MS"/>
      <family val="2"/>
    </font>
    <font>
      <b/>
      <sz val="38"/>
      <color theme="9" tint="-0.249977111117893"/>
      <name val="Calibri"/>
      <family val="2"/>
      <scheme val="minor"/>
    </font>
    <font>
      <b/>
      <sz val="24"/>
      <color rgb="FF002060"/>
      <name val="Trebuchet MS"/>
      <family val="2"/>
    </font>
    <font>
      <b/>
      <sz val="42"/>
      <color theme="9" tint="-0.249977111117893"/>
      <name val="Calibri"/>
      <family val="2"/>
      <scheme val="minor"/>
    </font>
    <font>
      <b/>
      <sz val="30"/>
      <color indexed="62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32"/>
      <color rgb="FF660066"/>
      <name val="Calibri"/>
      <family val="2"/>
      <scheme val="minor"/>
    </font>
    <font>
      <b/>
      <i/>
      <sz val="36"/>
      <color rgb="FF002060"/>
      <name val="Trebuchet MS"/>
      <family val="2"/>
    </font>
    <font>
      <b/>
      <i/>
      <sz val="36"/>
      <color theme="2" tint="-0.749992370372631"/>
      <name val="Trebuchet MS"/>
      <family val="2"/>
    </font>
    <font>
      <b/>
      <i/>
      <sz val="26"/>
      <color theme="2" tint="-0.749992370372631"/>
      <name val="Trebuchet MS"/>
      <family val="2"/>
    </font>
    <font>
      <sz val="11"/>
      <color rgb="FFFF0000"/>
      <name val="Calibri"/>
      <family val="2"/>
      <scheme val="minor"/>
    </font>
    <font>
      <i/>
      <sz val="48"/>
      <name val="Trebuchet MS"/>
      <family val="2"/>
    </font>
    <font>
      <i/>
      <sz val="60"/>
      <color theme="5" tint="-0.249977111117893"/>
      <name val="Franklin Gothic Demi Cond"/>
      <family val="2"/>
    </font>
    <font>
      <i/>
      <sz val="70"/>
      <color theme="5" tint="-0.249977111117893"/>
      <name val="Franklin Gothic Demi Cond"/>
      <family val="2"/>
    </font>
    <font>
      <b/>
      <sz val="10"/>
      <color theme="1" tint="0.249977111117893"/>
      <name val="Arial"/>
      <family val="2"/>
    </font>
    <font>
      <b/>
      <sz val="10"/>
      <color theme="1"/>
      <name val="Calibri"/>
      <family val="2"/>
      <scheme val="minor"/>
    </font>
    <font>
      <b/>
      <i/>
      <sz val="14"/>
      <color rgb="FFC00000"/>
      <name val="Trebuchet MS"/>
      <family val="2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i/>
      <sz val="14"/>
      <color theme="5" tint="-0.249977111117893"/>
      <name val="Franklin Gothic Demi Cond"/>
      <family val="2"/>
    </font>
    <font>
      <b/>
      <i/>
      <sz val="12"/>
      <color indexed="62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8"/>
      <color theme="1" tint="0.249977111117893"/>
      <name val="Arial"/>
      <family val="2"/>
    </font>
    <font>
      <b/>
      <i/>
      <sz val="14"/>
      <color theme="0"/>
      <name val="Calibri"/>
      <family val="2"/>
      <scheme val="minor"/>
    </font>
    <font>
      <b/>
      <i/>
      <sz val="10"/>
      <color theme="1" tint="0.14999847407452621"/>
      <name val="Eras Bold ITC"/>
      <family val="2"/>
    </font>
    <font>
      <b/>
      <sz val="12"/>
      <color theme="6" tint="-0.499984740745262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i/>
      <sz val="12"/>
      <color theme="5"/>
      <name val="Calibri"/>
      <family val="2"/>
      <scheme val="minor"/>
    </font>
    <font>
      <b/>
      <sz val="12"/>
      <color theme="5"/>
      <name val="Calibri"/>
      <family val="2"/>
      <scheme val="minor"/>
    </font>
    <font>
      <b/>
      <i/>
      <sz val="22"/>
      <color theme="1" tint="0.14999847407452621"/>
      <name val="Eras Bold ITC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0"/>
      <color theme="0"/>
      <name val="Verdana"/>
      <family val="2"/>
    </font>
    <font>
      <b/>
      <i/>
      <sz val="16"/>
      <color theme="0"/>
      <name val="Eras Bold ITC"/>
      <family val="2"/>
    </font>
    <font>
      <b/>
      <i/>
      <sz val="10"/>
      <color theme="0"/>
      <name val="Eras Bold ITC"/>
      <family val="2"/>
    </font>
    <font>
      <b/>
      <i/>
      <sz val="14"/>
      <color theme="0"/>
      <name val="Verdana"/>
      <family val="2"/>
    </font>
    <font>
      <b/>
      <i/>
      <sz val="30"/>
      <color theme="0"/>
      <name val="Trebuchet MS"/>
      <family val="2"/>
    </font>
    <font>
      <b/>
      <sz val="26"/>
      <color theme="0"/>
      <name val="Calibri"/>
      <family val="2"/>
      <scheme val="minor"/>
    </font>
    <font>
      <b/>
      <i/>
      <sz val="9"/>
      <color theme="0"/>
      <name val="Verdana"/>
      <family val="2"/>
    </font>
    <font>
      <b/>
      <i/>
      <sz val="10"/>
      <color theme="0"/>
      <name val="Trebuchet MS"/>
      <family val="2"/>
    </font>
    <font>
      <b/>
      <i/>
      <sz val="12"/>
      <color theme="0"/>
      <name val="Tw Cen MT Condensed"/>
      <family val="2"/>
    </font>
    <font>
      <b/>
      <i/>
      <sz val="12"/>
      <color theme="5" tint="-0.249977111117893"/>
      <name val="Calibri"/>
      <family val="2"/>
      <scheme val="minor"/>
    </font>
    <font>
      <b/>
      <i/>
      <sz val="12"/>
      <color theme="0"/>
      <name val="Trebuchet MS"/>
      <family val="2"/>
    </font>
    <font>
      <b/>
      <i/>
      <sz val="90"/>
      <color theme="0"/>
      <name val="Bauhaus 93"/>
      <family val="5"/>
    </font>
    <font>
      <b/>
      <i/>
      <sz val="40"/>
      <color theme="0"/>
      <name val="Trebuchet MS"/>
      <family val="2"/>
    </font>
    <font>
      <b/>
      <i/>
      <sz val="48"/>
      <color theme="0"/>
      <name val="Bauhaus 93"/>
      <family val="5"/>
    </font>
    <font>
      <b/>
      <sz val="12"/>
      <color theme="5" tint="-0.249977111117893"/>
      <name val="Calibri"/>
      <family val="2"/>
      <scheme val="minor"/>
    </font>
    <font>
      <sz val="11"/>
      <color theme="0"/>
      <name val="Verdana"/>
      <family val="2"/>
    </font>
    <font>
      <b/>
      <i/>
      <u/>
      <sz val="14"/>
      <color theme="0"/>
      <name val="Verdana"/>
      <family val="2"/>
    </font>
    <font>
      <b/>
      <i/>
      <sz val="36"/>
      <color theme="0"/>
      <name val="Verdana"/>
      <family val="2"/>
    </font>
    <font>
      <sz val="10"/>
      <name val="Arial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63" fillId="0" borderId="0"/>
  </cellStyleXfs>
  <cellXfs count="110"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30" fillId="9" borderId="0" xfId="0" applyFont="1" applyFill="1" applyBorder="1" applyAlignment="1">
      <alignment horizontal="center" vertical="center"/>
    </xf>
    <xf numFmtId="0" fontId="31" fillId="4" borderId="0" xfId="0" applyFont="1" applyFill="1" applyBorder="1" applyAlignment="1">
      <alignment horizontal="center" vertical="center"/>
    </xf>
    <xf numFmtId="0" fontId="29" fillId="3" borderId="0" xfId="0" applyFont="1" applyFill="1" applyBorder="1" applyAlignment="1">
      <alignment horizontal="center" vertical="center"/>
    </xf>
    <xf numFmtId="0" fontId="31" fillId="5" borderId="0" xfId="0" applyFont="1" applyFill="1" applyBorder="1" applyAlignment="1">
      <alignment horizontal="center" vertical="center"/>
    </xf>
    <xf numFmtId="0" fontId="29" fillId="6" borderId="0" xfId="0" applyFont="1" applyFill="1" applyBorder="1" applyAlignment="1">
      <alignment horizontal="center" vertical="center"/>
    </xf>
    <xf numFmtId="0" fontId="29" fillId="10" borderId="0" xfId="0" applyFont="1" applyFill="1" applyBorder="1" applyAlignment="1">
      <alignment horizontal="center" vertical="center"/>
    </xf>
    <xf numFmtId="0" fontId="30" fillId="9" borderId="0" xfId="0" applyFont="1" applyFill="1" applyBorder="1" applyAlignment="1">
      <alignment horizontal="center"/>
    </xf>
    <xf numFmtId="0" fontId="29" fillId="2" borderId="0" xfId="0" applyFont="1" applyFill="1" applyBorder="1" applyAlignment="1">
      <alignment horizontal="center" vertical="center"/>
    </xf>
    <xf numFmtId="0" fontId="30" fillId="9" borderId="0" xfId="0" applyFont="1" applyFill="1" applyBorder="1" applyAlignment="1">
      <alignment horizontal="center" vertical="center"/>
    </xf>
    <xf numFmtId="0" fontId="35" fillId="12" borderId="0" xfId="0" applyFont="1" applyFill="1" applyBorder="1" applyAlignment="1">
      <alignment horizontal="left" vertical="center"/>
    </xf>
    <xf numFmtId="0" fontId="33" fillId="12" borderId="0" xfId="0" applyFont="1" applyFill="1" applyBorder="1" applyAlignment="1">
      <alignment horizontal="center" vertical="center"/>
    </xf>
    <xf numFmtId="3" fontId="34" fillId="13" borderId="0" xfId="0" applyNumberFormat="1" applyFont="1" applyFill="1" applyBorder="1" applyAlignment="1">
      <alignment horizontal="center" vertical="center"/>
    </xf>
    <xf numFmtId="0" fontId="36" fillId="14" borderId="0" xfId="0" applyFont="1" applyFill="1" applyBorder="1" applyAlignment="1">
      <alignment horizontal="center" vertical="center"/>
    </xf>
    <xf numFmtId="0" fontId="37" fillId="7" borderId="0" xfId="0" applyFont="1" applyFill="1" applyBorder="1" applyAlignment="1">
      <alignment vertical="center"/>
    </xf>
    <xf numFmtId="0" fontId="39" fillId="14" borderId="0" xfId="0" applyFont="1" applyFill="1" applyBorder="1" applyAlignment="1">
      <alignment horizontal="center" vertical="center"/>
    </xf>
    <xf numFmtId="0" fontId="0" fillId="4" borderId="0" xfId="0" applyFill="1" applyBorder="1"/>
    <xf numFmtId="0" fontId="22" fillId="4" borderId="0" xfId="0" applyFont="1" applyFill="1" applyBorder="1"/>
    <xf numFmtId="0" fontId="0" fillId="3" borderId="0" xfId="0" applyFill="1" applyBorder="1"/>
    <xf numFmtId="0" fontId="0" fillId="5" borderId="0" xfId="0" applyFill="1" applyBorder="1"/>
    <xf numFmtId="0" fontId="0" fillId="6" borderId="0" xfId="0" applyFill="1" applyBorder="1"/>
    <xf numFmtId="0" fontId="0" fillId="2" borderId="0" xfId="0" applyFill="1" applyBorder="1"/>
    <xf numFmtId="0" fontId="0" fillId="11" borderId="0" xfId="0" applyFill="1" applyBorder="1"/>
    <xf numFmtId="0" fontId="26" fillId="8" borderId="0" xfId="0" applyFont="1" applyFill="1" applyBorder="1" applyAlignment="1">
      <alignment horizontal="center" vertical="center"/>
    </xf>
    <xf numFmtId="0" fontId="30" fillId="9" borderId="0" xfId="0" applyFont="1" applyFill="1" applyBorder="1" applyAlignment="1">
      <alignment horizontal="center" vertical="center"/>
    </xf>
    <xf numFmtId="0" fontId="30" fillId="9" borderId="0" xfId="0" applyFont="1" applyFill="1" applyBorder="1" applyAlignment="1">
      <alignment horizontal="center" vertical="center"/>
    </xf>
    <xf numFmtId="0" fontId="0" fillId="15" borderId="0" xfId="0" applyFill="1"/>
    <xf numFmtId="0" fontId="37" fillId="15" borderId="0" xfId="0" applyFont="1" applyFill="1" applyBorder="1" applyAlignment="1">
      <alignment vertical="center"/>
    </xf>
    <xf numFmtId="0" fontId="28" fillId="15" borderId="0" xfId="0" applyFont="1" applyFill="1" applyBorder="1" applyAlignment="1">
      <alignment vertical="center"/>
    </xf>
    <xf numFmtId="0" fontId="0" fillId="15" borderId="0" xfId="0" applyFill="1" applyBorder="1"/>
    <xf numFmtId="0" fontId="44" fillId="15" borderId="0" xfId="0" applyFont="1" applyFill="1"/>
    <xf numFmtId="0" fontId="46" fillId="15" borderId="0" xfId="0" applyFont="1" applyFill="1" applyBorder="1" applyAlignment="1">
      <alignment horizontal="left" vertical="center"/>
    </xf>
    <xf numFmtId="0" fontId="47" fillId="15" borderId="0" xfId="0" applyFont="1" applyFill="1" applyBorder="1" applyAlignment="1">
      <alignment vertical="center"/>
    </xf>
    <xf numFmtId="0" fontId="11" fillId="15" borderId="0" xfId="0" applyFont="1" applyFill="1" applyBorder="1" applyAlignment="1">
      <alignment vertical="center"/>
    </xf>
    <xf numFmtId="0" fontId="21" fillId="15" borderId="0" xfId="0" applyFont="1" applyFill="1" applyBorder="1" applyAlignment="1">
      <alignment vertical="center"/>
    </xf>
    <xf numFmtId="0" fontId="12" fillId="15" borderId="0" xfId="0" applyFont="1" applyFill="1" applyBorder="1" applyAlignment="1">
      <alignment vertical="center"/>
    </xf>
    <xf numFmtId="0" fontId="24" fillId="15" borderId="0" xfId="0" applyFont="1" applyFill="1" applyAlignment="1">
      <alignment vertical="center"/>
    </xf>
    <xf numFmtId="0" fontId="24" fillId="15" borderId="0" xfId="0" applyFont="1" applyFill="1" applyAlignment="1">
      <alignment horizontal="left" vertical="center"/>
    </xf>
    <xf numFmtId="0" fontId="25" fillId="15" borderId="0" xfId="0" applyFont="1" applyFill="1" applyAlignment="1">
      <alignment horizontal="left" vertical="center"/>
    </xf>
    <xf numFmtId="0" fontId="20" fillId="15" borderId="0" xfId="0" applyFont="1" applyFill="1" applyBorder="1" applyAlignment="1">
      <alignment vertical="center"/>
    </xf>
    <xf numFmtId="0" fontId="19" fillId="15" borderId="0" xfId="0" applyFont="1" applyFill="1" applyBorder="1" applyAlignment="1">
      <alignment vertical="center"/>
    </xf>
    <xf numFmtId="0" fontId="42" fillId="15" borderId="0" xfId="0" applyFont="1" applyFill="1" applyBorder="1" applyAlignment="1">
      <alignment vertical="center"/>
    </xf>
    <xf numFmtId="0" fontId="23" fillId="15" borderId="0" xfId="0" applyFont="1" applyFill="1" applyBorder="1" applyAlignment="1">
      <alignment vertical="center"/>
    </xf>
    <xf numFmtId="0" fontId="9" fillId="15" borderId="0" xfId="0" applyFont="1" applyFill="1" applyBorder="1" applyAlignment="1">
      <alignment vertical="center"/>
    </xf>
    <xf numFmtId="0" fontId="3" fillId="15" borderId="0" xfId="0" applyFont="1" applyFill="1" applyBorder="1" applyAlignment="1">
      <alignment vertical="top"/>
    </xf>
    <xf numFmtId="0" fontId="2" fillId="15" borderId="0" xfId="0" applyFont="1" applyFill="1" applyBorder="1" applyAlignment="1">
      <alignment vertical="center"/>
    </xf>
    <xf numFmtId="0" fontId="32" fillId="15" borderId="0" xfId="0" applyFont="1" applyFill="1" applyAlignment="1">
      <alignment horizontal="left" vertical="top"/>
    </xf>
    <xf numFmtId="0" fontId="48" fillId="15" borderId="0" xfId="0" applyFont="1" applyFill="1" applyBorder="1" applyAlignment="1">
      <alignment vertical="center"/>
    </xf>
    <xf numFmtId="0" fontId="7" fillId="15" borderId="0" xfId="0" applyFont="1" applyFill="1" applyBorder="1" applyAlignment="1">
      <alignment horizontal="center" vertical="center"/>
    </xf>
    <xf numFmtId="0" fontId="10" fillId="15" borderId="0" xfId="0" applyFont="1" applyFill="1" applyBorder="1" applyAlignment="1">
      <alignment horizontal="center" vertical="center"/>
    </xf>
    <xf numFmtId="0" fontId="14" fillId="15" borderId="0" xfId="0" applyFont="1" applyFill="1" applyBorder="1" applyAlignment="1">
      <alignment horizontal="left" vertical="center" indent="1"/>
    </xf>
    <xf numFmtId="0" fontId="15" fillId="15" borderId="0" xfId="0" applyFont="1" applyFill="1" applyBorder="1" applyAlignment="1">
      <alignment horizontal="center" vertical="center"/>
    </xf>
    <xf numFmtId="0" fontId="13" fillId="15" borderId="0" xfId="0" applyFont="1" applyFill="1" applyBorder="1" applyAlignment="1">
      <alignment horizontal="center" vertical="center"/>
    </xf>
    <xf numFmtId="0" fontId="16" fillId="15" borderId="0" xfId="0" applyFont="1" applyFill="1" applyBorder="1" applyAlignment="1">
      <alignment horizontal="center" vertical="center"/>
    </xf>
    <xf numFmtId="3" fontId="17" fillId="15" borderId="0" xfId="0" applyNumberFormat="1" applyFont="1" applyFill="1" applyBorder="1" applyAlignment="1">
      <alignment horizontal="center" vertical="center"/>
    </xf>
    <xf numFmtId="164" fontId="18" fillId="15" borderId="0" xfId="0" applyNumberFormat="1" applyFont="1" applyFill="1" applyBorder="1" applyAlignment="1">
      <alignment horizontal="center" vertical="center"/>
    </xf>
    <xf numFmtId="0" fontId="49" fillId="15" borderId="0" xfId="0" applyFont="1" applyFill="1" applyBorder="1" applyAlignment="1">
      <alignment vertical="center"/>
    </xf>
    <xf numFmtId="0" fontId="43" fillId="15" borderId="0" xfId="0" applyFont="1" applyFill="1" applyBorder="1"/>
    <xf numFmtId="0" fontId="44" fillId="15" borderId="0" xfId="0" applyFont="1" applyFill="1" applyBorder="1"/>
    <xf numFmtId="3" fontId="50" fillId="15" borderId="0" xfId="0" applyNumberFormat="1" applyFont="1" applyFill="1" applyBorder="1" applyAlignment="1">
      <alignment horizontal="center" vertical="center"/>
    </xf>
    <xf numFmtId="0" fontId="51" fillId="15" borderId="0" xfId="0" applyFont="1" applyFill="1" applyBorder="1" applyAlignment="1">
      <alignment vertical="center"/>
    </xf>
    <xf numFmtId="0" fontId="52" fillId="15" borderId="0" xfId="0" applyFont="1" applyFill="1" applyBorder="1" applyAlignment="1">
      <alignment vertical="center"/>
    </xf>
    <xf numFmtId="164" fontId="54" fillId="12" borderId="0" xfId="0" applyNumberFormat="1" applyFont="1" applyFill="1" applyBorder="1" applyAlignment="1">
      <alignment horizontal="center" vertical="center"/>
    </xf>
    <xf numFmtId="1" fontId="40" fillId="12" borderId="0" xfId="0" applyNumberFormat="1" applyFont="1" applyFill="1" applyBorder="1" applyAlignment="1">
      <alignment horizontal="center" vertical="center"/>
    </xf>
    <xf numFmtId="164" fontId="38" fillId="12" borderId="0" xfId="0" applyNumberFormat="1" applyFont="1" applyFill="1" applyBorder="1" applyAlignment="1">
      <alignment horizontal="center" vertical="center"/>
    </xf>
    <xf numFmtId="164" fontId="41" fillId="12" borderId="0" xfId="0" applyNumberFormat="1" applyFont="1" applyFill="1" applyBorder="1" applyAlignment="1">
      <alignment horizontal="center" vertical="center"/>
    </xf>
    <xf numFmtId="0" fontId="6" fillId="15" borderId="0" xfId="0" applyFont="1" applyFill="1" applyBorder="1" applyAlignment="1">
      <alignment horizontal="left" vertical="center" indent="1"/>
    </xf>
    <xf numFmtId="0" fontId="5" fillId="15" borderId="0" xfId="0" applyFont="1" applyFill="1" applyBorder="1" applyAlignment="1">
      <alignment horizontal="center" vertical="center"/>
    </xf>
    <xf numFmtId="4" fontId="8" fillId="15" borderId="0" xfId="0" applyNumberFormat="1" applyFont="1" applyFill="1" applyBorder="1" applyAlignment="1">
      <alignment horizontal="center" vertical="center"/>
    </xf>
    <xf numFmtId="3" fontId="4" fillId="15" borderId="0" xfId="0" applyNumberFormat="1" applyFont="1" applyFill="1" applyBorder="1" applyAlignment="1">
      <alignment horizontal="center" vertical="center"/>
    </xf>
    <xf numFmtId="0" fontId="1" fillId="15" borderId="0" xfId="0" applyFont="1" applyFill="1"/>
    <xf numFmtId="0" fontId="45" fillId="15" borderId="0" xfId="0" applyFont="1" applyFill="1" applyBorder="1" applyAlignment="1">
      <alignment vertical="center" wrapText="1"/>
    </xf>
    <xf numFmtId="0" fontId="51" fillId="15" borderId="0" xfId="0" applyFont="1" applyFill="1" applyAlignment="1">
      <alignment vertical="center"/>
    </xf>
    <xf numFmtId="0" fontId="44" fillId="0" borderId="0" xfId="0" applyFont="1" applyBorder="1"/>
    <xf numFmtId="0" fontId="56" fillId="15" borderId="0" xfId="0" applyFont="1" applyFill="1" applyBorder="1" applyAlignment="1">
      <alignment vertical="top"/>
    </xf>
    <xf numFmtId="0" fontId="57" fillId="15" borderId="0" xfId="0" applyFont="1" applyFill="1" applyBorder="1" applyAlignment="1">
      <alignment vertical="center"/>
    </xf>
    <xf numFmtId="0" fontId="58" fillId="15" borderId="0" xfId="0" applyFont="1" applyFill="1" applyBorder="1" applyAlignment="1">
      <alignment vertical="center"/>
    </xf>
    <xf numFmtId="0" fontId="46" fillId="15" borderId="0" xfId="0" applyFont="1" applyFill="1" applyBorder="1" applyAlignment="1">
      <alignment horizontal="right" vertical="top"/>
    </xf>
    <xf numFmtId="0" fontId="47" fillId="15" borderId="0" xfId="0" applyFont="1" applyFill="1" applyBorder="1" applyAlignment="1">
      <alignment horizontal="right" vertical="center"/>
    </xf>
    <xf numFmtId="0" fontId="48" fillId="15" borderId="0" xfId="0" applyFont="1" applyFill="1" applyBorder="1" applyAlignment="1">
      <alignment horizontal="right"/>
    </xf>
    <xf numFmtId="0" fontId="48" fillId="15" borderId="0" xfId="0" applyFont="1" applyFill="1" applyBorder="1" applyAlignment="1">
      <alignment horizontal="right" vertical="top"/>
    </xf>
    <xf numFmtId="164" fontId="59" fillId="12" borderId="0" xfId="0" applyNumberFormat="1" applyFont="1" applyFill="1" applyBorder="1" applyAlignment="1">
      <alignment horizontal="center" vertical="center"/>
    </xf>
    <xf numFmtId="0" fontId="44" fillId="15" borderId="0" xfId="0" applyFont="1" applyFill="1" applyAlignment="1"/>
    <xf numFmtId="0" fontId="60" fillId="15" borderId="0" xfId="0" applyFont="1" applyFill="1"/>
    <xf numFmtId="0" fontId="62" fillId="15" borderId="0" xfId="0" applyFont="1" applyFill="1" applyBorder="1" applyAlignment="1">
      <alignment vertical="center"/>
    </xf>
    <xf numFmtId="0" fontId="44" fillId="15" borderId="0" xfId="0" applyFont="1" applyFill="1" applyBorder="1" applyAlignment="1"/>
    <xf numFmtId="0" fontId="53" fillId="15" borderId="0" xfId="0" applyFont="1" applyFill="1" applyBorder="1" applyAlignment="1">
      <alignment horizontal="center" vertical="center"/>
    </xf>
    <xf numFmtId="0" fontId="27" fillId="9" borderId="0" xfId="0" applyFont="1" applyFill="1" applyBorder="1" applyAlignment="1">
      <alignment horizontal="center" vertical="center"/>
    </xf>
    <xf numFmtId="0" fontId="29" fillId="3" borderId="0" xfId="0" applyFont="1" applyFill="1" applyBorder="1" applyAlignment="1">
      <alignment horizontal="center"/>
    </xf>
    <xf numFmtId="0" fontId="31" fillId="5" borderId="0" xfId="0" applyFont="1" applyFill="1" applyBorder="1" applyAlignment="1">
      <alignment horizontal="center"/>
    </xf>
    <xf numFmtId="0" fontId="29" fillId="6" borderId="0" xfId="0" applyFont="1" applyFill="1" applyBorder="1" applyAlignment="1">
      <alignment horizontal="center"/>
    </xf>
    <xf numFmtId="0" fontId="53" fillId="15" borderId="0" xfId="0" applyFont="1" applyFill="1" applyBorder="1" applyAlignment="1">
      <alignment horizontal="center" vertical="center"/>
    </xf>
    <xf numFmtId="0" fontId="45" fillId="15" borderId="0" xfId="0" applyFont="1" applyFill="1" applyBorder="1" applyAlignment="1">
      <alignment horizontal="right" vertical="center"/>
    </xf>
    <xf numFmtId="0" fontId="30" fillId="9" borderId="0" xfId="0" applyFont="1" applyFill="1" applyBorder="1" applyAlignment="1">
      <alignment horizontal="center" vertical="center"/>
    </xf>
    <xf numFmtId="0" fontId="31" fillId="4" borderId="0" xfId="0" applyFont="1" applyFill="1" applyBorder="1" applyAlignment="1">
      <alignment horizontal="center"/>
    </xf>
    <xf numFmtId="0" fontId="29" fillId="2" borderId="0" xfId="0" applyFont="1" applyFill="1" applyBorder="1" applyAlignment="1">
      <alignment horizontal="center"/>
    </xf>
    <xf numFmtId="0" fontId="53" fillId="15" borderId="0" xfId="0" applyFont="1" applyFill="1" applyBorder="1" applyAlignment="1">
      <alignment horizontal="left" vertical="center"/>
    </xf>
    <xf numFmtId="3" fontId="52" fillId="15" borderId="0" xfId="0" applyNumberFormat="1" applyFont="1" applyFill="1" applyBorder="1" applyAlignment="1">
      <alignment horizontal="center" vertical="center"/>
    </xf>
    <xf numFmtId="0" fontId="29" fillId="10" borderId="0" xfId="0" applyFont="1" applyFill="1" applyBorder="1" applyAlignment="1">
      <alignment horizontal="center"/>
    </xf>
    <xf numFmtId="3" fontId="39" fillId="15" borderId="0" xfId="0" applyNumberFormat="1" applyFont="1" applyFill="1" applyBorder="1" applyAlignment="1">
      <alignment horizontal="center" vertical="center"/>
    </xf>
    <xf numFmtId="0" fontId="55" fillId="15" borderId="0" xfId="0" applyFont="1" applyFill="1" applyBorder="1" applyAlignment="1">
      <alignment horizontal="center" vertical="center"/>
    </xf>
    <xf numFmtId="0" fontId="46" fillId="15" borderId="0" xfId="0" applyFont="1" applyFill="1" applyBorder="1" applyAlignment="1">
      <alignment horizontal="right" vertical="top"/>
    </xf>
    <xf numFmtId="0" fontId="47" fillId="15" borderId="0" xfId="0" applyFont="1" applyFill="1" applyBorder="1" applyAlignment="1">
      <alignment horizontal="right" vertical="center"/>
    </xf>
    <xf numFmtId="0" fontId="48" fillId="15" borderId="0" xfId="0" applyFont="1" applyFill="1" applyBorder="1" applyAlignment="1">
      <alignment horizontal="right"/>
    </xf>
    <xf numFmtId="0" fontId="48" fillId="15" borderId="0" xfId="0" applyFont="1" applyFill="1" applyBorder="1" applyAlignment="1">
      <alignment horizontal="right" vertical="top"/>
    </xf>
    <xf numFmtId="0" fontId="61" fillId="15" borderId="0" xfId="0" applyFont="1" applyFill="1" applyBorder="1" applyAlignment="1">
      <alignment horizontal="right" vertical="center"/>
    </xf>
    <xf numFmtId="0" fontId="53" fillId="2" borderId="0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6600"/>
      <color rgb="FF008000"/>
      <color rgb="FF00FF00"/>
      <color rgb="FF920000"/>
      <color rgb="FFFFFF66"/>
      <color rgb="FFA80000"/>
      <color rgb="FF285000"/>
      <color rgb="FF0000FF"/>
      <color rgb="FFD7D214"/>
      <color rgb="FF66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5358</xdr:colOff>
      <xdr:row>0</xdr:row>
      <xdr:rowOff>167045</xdr:rowOff>
    </xdr:from>
    <xdr:to>
      <xdr:col>18</xdr:col>
      <xdr:colOff>603259</xdr:colOff>
      <xdr:row>3</xdr:row>
      <xdr:rowOff>60647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1E171E"/>
            </a:clrFrom>
            <a:clrTo>
              <a:srgbClr val="1E171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14421" y="167045"/>
          <a:ext cx="1947276" cy="663540"/>
        </a:xfrm>
        <a:prstGeom prst="rect">
          <a:avLst/>
        </a:prstGeom>
      </xdr:spPr>
    </xdr:pic>
    <xdr:clientData/>
  </xdr:twoCellAnchor>
  <xdr:twoCellAnchor editAs="oneCell">
    <xdr:from>
      <xdr:col>6</xdr:col>
      <xdr:colOff>178881</xdr:colOff>
      <xdr:row>0</xdr:row>
      <xdr:rowOff>150813</xdr:rowOff>
    </xdr:from>
    <xdr:to>
      <xdr:col>14</xdr:col>
      <xdr:colOff>23813</xdr:colOff>
      <xdr:row>3</xdr:row>
      <xdr:rowOff>63482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89" t="4162" b="6612"/>
        <a:stretch/>
      </xdr:blipFill>
      <xdr:spPr>
        <a:xfrm>
          <a:off x="3266569" y="150813"/>
          <a:ext cx="2638932" cy="68260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158749</xdr:colOff>
      <xdr:row>0</xdr:row>
      <xdr:rowOff>90634</xdr:rowOff>
    </xdr:from>
    <xdr:to>
      <xdr:col>2</xdr:col>
      <xdr:colOff>1643063</xdr:colOff>
      <xdr:row>3</xdr:row>
      <xdr:rowOff>206374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65751"/>
        <a:stretch/>
      </xdr:blipFill>
      <xdr:spPr>
        <a:xfrm>
          <a:off x="214312" y="90634"/>
          <a:ext cx="1730376" cy="8539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rtlCol="0" anchor="ctr"/>
      <a:lstStyle>
        <a:defPPr algn="ctr">
          <a:defRPr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1"/>
  <sheetViews>
    <sheetView showGridLines="0" tabSelected="1" zoomScale="120" zoomScaleNormal="120" workbookViewId="0">
      <selection activeCell="B5" sqref="B5"/>
    </sheetView>
  </sheetViews>
  <sheetFormatPr baseColWidth="10" defaultRowHeight="15" x14ac:dyDescent="0.25"/>
  <cols>
    <col min="1" max="1" width="0.85546875" style="3" customWidth="1"/>
    <col min="2" max="2" width="3.7109375" customWidth="1"/>
    <col min="3" max="3" width="23.7109375" customWidth="1"/>
    <col min="4" max="5" width="6.7109375" customWidth="1"/>
    <col min="6" max="6" width="4.7109375" customWidth="1"/>
    <col min="7" max="7" width="5.7109375" customWidth="1"/>
    <col min="8" max="8" width="4.7109375" customWidth="1"/>
    <col min="9" max="9" width="5.7109375" customWidth="1"/>
    <col min="10" max="10" width="4.7109375" customWidth="1"/>
    <col min="11" max="11" width="5.7109375" customWidth="1"/>
    <col min="12" max="12" width="4.7109375" customWidth="1"/>
    <col min="13" max="13" width="5.7109375" customWidth="1"/>
    <col min="14" max="14" width="4.7109375" customWidth="1"/>
    <col min="15" max="15" width="5.7109375" customWidth="1"/>
    <col min="16" max="16" width="4.7109375" customWidth="1"/>
    <col min="17" max="17" width="5.7109375" customWidth="1"/>
    <col min="18" max="18" width="9.7109375" customWidth="1"/>
    <col min="19" max="19" width="9.7109375" style="3" customWidth="1"/>
    <col min="20" max="20" width="0.85546875" customWidth="1"/>
  </cols>
  <sheetData>
    <row r="1" spans="1:20" ht="21.95" customHeight="1" x14ac:dyDescent="0.25">
      <c r="A1" s="29"/>
      <c r="B1" s="34" t="s">
        <v>33</v>
      </c>
      <c r="C1" s="32"/>
      <c r="D1" s="37"/>
      <c r="E1" s="32"/>
      <c r="F1" s="32"/>
      <c r="G1" s="38"/>
      <c r="H1" s="38"/>
      <c r="I1" s="39"/>
      <c r="J1" s="40"/>
      <c r="K1" s="29"/>
      <c r="L1" s="41"/>
      <c r="M1" s="29"/>
      <c r="N1" s="29"/>
      <c r="O1" s="42"/>
      <c r="P1" s="37"/>
      <c r="Q1" s="42"/>
      <c r="R1" s="37"/>
      <c r="S1" s="37"/>
      <c r="T1" s="29"/>
    </row>
    <row r="2" spans="1:20" ht="20.100000000000001" customHeight="1" x14ac:dyDescent="0.25">
      <c r="A2" s="29"/>
      <c r="B2" s="35" t="s">
        <v>39</v>
      </c>
      <c r="C2" s="43"/>
      <c r="D2" s="43"/>
      <c r="E2" s="44"/>
      <c r="F2" s="44"/>
      <c r="G2" s="44"/>
      <c r="H2" s="44"/>
      <c r="I2" s="44"/>
      <c r="J2" s="44"/>
      <c r="K2" s="44"/>
      <c r="L2" s="44"/>
      <c r="M2" s="44"/>
      <c r="N2" s="44"/>
      <c r="O2" s="36"/>
      <c r="P2" s="36"/>
      <c r="Q2" s="45"/>
      <c r="R2" s="45"/>
      <c r="S2" s="45"/>
      <c r="T2" s="29"/>
    </row>
    <row r="3" spans="1:20" s="3" customFormat="1" ht="20.100000000000001" customHeight="1" x14ac:dyDescent="0.25">
      <c r="A3" s="29"/>
      <c r="B3" s="31"/>
      <c r="C3" s="43"/>
      <c r="D3" s="43"/>
      <c r="E3" s="43"/>
      <c r="F3" s="43"/>
      <c r="G3" s="43"/>
      <c r="H3" s="46"/>
      <c r="I3" s="46"/>
      <c r="J3" s="46"/>
      <c r="K3" s="46"/>
      <c r="L3" s="32"/>
      <c r="M3" s="36"/>
      <c r="N3" s="36"/>
      <c r="O3" s="36"/>
      <c r="P3" s="36"/>
      <c r="Q3" s="45"/>
      <c r="R3" s="45"/>
      <c r="S3" s="45"/>
      <c r="T3" s="29"/>
    </row>
    <row r="4" spans="1:20" s="3" customFormat="1" ht="15" customHeight="1" x14ac:dyDescent="0.25">
      <c r="A4" s="33"/>
      <c r="B4" s="50" t="s">
        <v>20</v>
      </c>
      <c r="C4" s="43"/>
      <c r="D4" s="43"/>
      <c r="E4" s="43"/>
      <c r="F4" s="43"/>
      <c r="G4" s="43"/>
      <c r="H4" s="46"/>
      <c r="I4" s="46"/>
      <c r="J4" s="46"/>
      <c r="K4" s="46"/>
      <c r="L4" s="32"/>
      <c r="M4" s="36"/>
      <c r="N4" s="36"/>
      <c r="O4" s="36"/>
      <c r="P4" s="36"/>
      <c r="Q4" s="45"/>
      <c r="R4" s="45"/>
      <c r="S4" s="45"/>
      <c r="T4" s="29"/>
    </row>
    <row r="5" spans="1:20" ht="5.0999999999999996" customHeight="1" x14ac:dyDescent="0.25">
      <c r="A5" s="29"/>
      <c r="B5" s="29"/>
      <c r="C5" s="47"/>
      <c r="D5" s="47"/>
      <c r="E5" s="47"/>
      <c r="F5" s="48"/>
      <c r="G5" s="48"/>
      <c r="H5" s="48"/>
      <c r="I5" s="48"/>
      <c r="J5" s="48"/>
      <c r="K5" s="48"/>
      <c r="L5" s="48"/>
      <c r="M5" s="48"/>
      <c r="N5" s="48"/>
      <c r="O5" s="49" t="s">
        <v>24</v>
      </c>
      <c r="P5" s="32"/>
      <c r="Q5" s="32"/>
      <c r="R5" s="32"/>
      <c r="S5" s="32"/>
      <c r="T5" s="29"/>
    </row>
    <row r="6" spans="1:20" ht="15" customHeight="1" x14ac:dyDescent="0.25">
      <c r="A6" s="29"/>
      <c r="B6" s="90" t="s">
        <v>13</v>
      </c>
      <c r="C6" s="90" t="s">
        <v>26</v>
      </c>
      <c r="D6" s="96" t="s">
        <v>14</v>
      </c>
      <c r="E6" s="96" t="s">
        <v>15</v>
      </c>
      <c r="F6" s="97" t="s">
        <v>6</v>
      </c>
      <c r="G6" s="97"/>
      <c r="H6" s="91" t="s">
        <v>7</v>
      </c>
      <c r="I6" s="91"/>
      <c r="J6" s="92" t="s">
        <v>8</v>
      </c>
      <c r="K6" s="92"/>
      <c r="L6" s="93" t="s">
        <v>9</v>
      </c>
      <c r="M6" s="93"/>
      <c r="N6" s="98" t="s">
        <v>10</v>
      </c>
      <c r="O6" s="98"/>
      <c r="P6" s="101" t="s">
        <v>19</v>
      </c>
      <c r="Q6" s="101"/>
      <c r="R6" s="10" t="s">
        <v>16</v>
      </c>
      <c r="S6" s="10" t="s">
        <v>30</v>
      </c>
      <c r="T6" s="29"/>
    </row>
    <row r="7" spans="1:20" ht="15" customHeight="1" x14ac:dyDescent="0.25">
      <c r="A7" s="29"/>
      <c r="B7" s="90"/>
      <c r="C7" s="90"/>
      <c r="D7" s="96"/>
      <c r="E7" s="96"/>
      <c r="F7" s="5" t="s">
        <v>11</v>
      </c>
      <c r="G7" s="5" t="s">
        <v>12</v>
      </c>
      <c r="H7" s="6" t="s">
        <v>11</v>
      </c>
      <c r="I7" s="6" t="s">
        <v>12</v>
      </c>
      <c r="J7" s="7" t="s">
        <v>11</v>
      </c>
      <c r="K7" s="7" t="s">
        <v>12</v>
      </c>
      <c r="L7" s="8" t="s">
        <v>11</v>
      </c>
      <c r="M7" s="8" t="s">
        <v>12</v>
      </c>
      <c r="N7" s="11" t="s">
        <v>11</v>
      </c>
      <c r="O7" s="11" t="s">
        <v>12</v>
      </c>
      <c r="P7" s="9" t="s">
        <v>11</v>
      </c>
      <c r="Q7" s="9" t="s">
        <v>12</v>
      </c>
      <c r="R7" s="4" t="s">
        <v>17</v>
      </c>
      <c r="S7" s="27" t="s">
        <v>31</v>
      </c>
      <c r="T7" s="29"/>
    </row>
    <row r="8" spans="1:20" ht="20.100000000000001" customHeight="1" x14ac:dyDescent="0.25">
      <c r="A8" s="29"/>
      <c r="B8" s="26" t="s">
        <v>1</v>
      </c>
      <c r="C8" s="13" t="s">
        <v>34</v>
      </c>
      <c r="D8" s="16">
        <v>189</v>
      </c>
      <c r="E8" s="18">
        <v>4</v>
      </c>
      <c r="F8" s="14">
        <v>31</v>
      </c>
      <c r="G8" s="15">
        <v>18720</v>
      </c>
      <c r="H8" s="14">
        <v>31</v>
      </c>
      <c r="I8" s="15">
        <v>18228</v>
      </c>
      <c r="J8" s="14">
        <v>32</v>
      </c>
      <c r="K8" s="15">
        <v>18465</v>
      </c>
      <c r="L8" s="14">
        <v>33</v>
      </c>
      <c r="M8" s="15">
        <v>18159</v>
      </c>
      <c r="N8" s="14">
        <v>32</v>
      </c>
      <c r="O8" s="15">
        <v>18237</v>
      </c>
      <c r="P8" s="14">
        <v>30</v>
      </c>
      <c r="Q8" s="15">
        <v>18725</v>
      </c>
      <c r="R8" s="65">
        <f>3600/(E8/100+D8-1)</f>
        <v>19.144862795149969</v>
      </c>
      <c r="S8" s="65"/>
      <c r="T8" s="29"/>
    </row>
    <row r="9" spans="1:20" ht="20.100000000000001" customHeight="1" x14ac:dyDescent="0.25">
      <c r="A9" s="29"/>
      <c r="B9" s="26" t="s">
        <v>2</v>
      </c>
      <c r="C9" s="13" t="s">
        <v>35</v>
      </c>
      <c r="D9" s="16">
        <v>187</v>
      </c>
      <c r="E9" s="18">
        <v>35</v>
      </c>
      <c r="F9" s="14">
        <v>31</v>
      </c>
      <c r="G9" s="15">
        <v>18814</v>
      </c>
      <c r="H9" s="14">
        <v>32</v>
      </c>
      <c r="I9" s="15">
        <v>18365</v>
      </c>
      <c r="J9" s="14">
        <v>32</v>
      </c>
      <c r="K9" s="15">
        <v>18578</v>
      </c>
      <c r="L9" s="14">
        <v>30</v>
      </c>
      <c r="M9" s="15">
        <v>18526</v>
      </c>
      <c r="N9" s="14">
        <v>32</v>
      </c>
      <c r="O9" s="15">
        <v>17848</v>
      </c>
      <c r="P9" s="14">
        <v>30</v>
      </c>
      <c r="Q9" s="15">
        <v>18755</v>
      </c>
      <c r="R9" s="65">
        <f t="shared" ref="R9:R12" si="0">3600/(E9/100+D9-1)</f>
        <v>19.318486718540381</v>
      </c>
      <c r="S9" s="66">
        <f>($D$8*100)+($E$8)-(D9*100+(E9))</f>
        <v>169</v>
      </c>
      <c r="T9" s="29"/>
    </row>
    <row r="10" spans="1:20" ht="20.100000000000001" customHeight="1" x14ac:dyDescent="0.25">
      <c r="A10" s="29"/>
      <c r="B10" s="26" t="s">
        <v>3</v>
      </c>
      <c r="C10" s="13" t="s">
        <v>36</v>
      </c>
      <c r="D10" s="16">
        <v>183</v>
      </c>
      <c r="E10" s="18">
        <v>18</v>
      </c>
      <c r="F10" s="14">
        <v>30</v>
      </c>
      <c r="G10" s="15">
        <v>19088</v>
      </c>
      <c r="H10" s="14">
        <v>30</v>
      </c>
      <c r="I10" s="15">
        <v>18799</v>
      </c>
      <c r="J10" s="14">
        <v>31</v>
      </c>
      <c r="K10" s="15">
        <v>18629</v>
      </c>
      <c r="L10" s="14">
        <v>31</v>
      </c>
      <c r="M10" s="15">
        <v>18424</v>
      </c>
      <c r="N10" s="14">
        <v>31</v>
      </c>
      <c r="O10" s="15">
        <v>18383</v>
      </c>
      <c r="P10" s="14">
        <v>30</v>
      </c>
      <c r="Q10" s="15">
        <v>18893</v>
      </c>
      <c r="R10" s="65">
        <f t="shared" si="0"/>
        <v>19.760676254254033</v>
      </c>
      <c r="S10" s="66">
        <f t="shared" ref="S10:S12" si="1">($D$8*100)+($E$8)-(D10*100+(E10))</f>
        <v>586</v>
      </c>
      <c r="T10" s="29"/>
    </row>
    <row r="11" spans="1:20" ht="20.100000000000001" customHeight="1" x14ac:dyDescent="0.25">
      <c r="A11" s="29"/>
      <c r="B11" s="26" t="s">
        <v>4</v>
      </c>
      <c r="C11" s="13" t="s">
        <v>37</v>
      </c>
      <c r="D11" s="16">
        <v>176</v>
      </c>
      <c r="E11" s="18">
        <v>66</v>
      </c>
      <c r="F11" s="14">
        <v>28</v>
      </c>
      <c r="G11" s="15">
        <v>20305</v>
      </c>
      <c r="H11" s="14">
        <v>30</v>
      </c>
      <c r="I11" s="15">
        <v>19644</v>
      </c>
      <c r="J11" s="14">
        <v>30</v>
      </c>
      <c r="K11" s="15">
        <v>19354</v>
      </c>
      <c r="L11" s="14">
        <v>29</v>
      </c>
      <c r="M11" s="15">
        <v>19677</v>
      </c>
      <c r="N11" s="14">
        <v>29</v>
      </c>
      <c r="O11" s="15">
        <v>19789</v>
      </c>
      <c r="P11" s="14">
        <v>30</v>
      </c>
      <c r="Q11" s="15">
        <v>20082</v>
      </c>
      <c r="R11" s="65">
        <f t="shared" si="0"/>
        <v>20.494136399863372</v>
      </c>
      <c r="S11" s="66">
        <f t="shared" si="1"/>
        <v>1238</v>
      </c>
      <c r="T11" s="29"/>
    </row>
    <row r="12" spans="1:20" ht="20.100000000000001" customHeight="1" x14ac:dyDescent="0.25">
      <c r="A12" s="29"/>
      <c r="B12" s="26" t="s">
        <v>5</v>
      </c>
      <c r="C12" s="13" t="s">
        <v>38</v>
      </c>
      <c r="D12" s="16">
        <v>169</v>
      </c>
      <c r="E12" s="18">
        <v>40</v>
      </c>
      <c r="F12" s="14">
        <v>29</v>
      </c>
      <c r="G12" s="15">
        <v>19786</v>
      </c>
      <c r="H12" s="14">
        <v>28</v>
      </c>
      <c r="I12" s="15">
        <v>20012</v>
      </c>
      <c r="J12" s="14">
        <v>28</v>
      </c>
      <c r="K12" s="15">
        <v>20230</v>
      </c>
      <c r="L12" s="14">
        <v>26</v>
      </c>
      <c r="M12" s="15">
        <v>20237</v>
      </c>
      <c r="N12" s="14">
        <v>29</v>
      </c>
      <c r="O12" s="15">
        <v>19902</v>
      </c>
      <c r="P12" s="14">
        <v>29</v>
      </c>
      <c r="Q12" s="15">
        <v>19989</v>
      </c>
      <c r="R12" s="65">
        <f t="shared" si="0"/>
        <v>21.377672209026127</v>
      </c>
      <c r="S12" s="66">
        <f t="shared" si="1"/>
        <v>1964</v>
      </c>
      <c r="T12" s="29"/>
    </row>
    <row r="13" spans="1:20" ht="13.5" customHeight="1" x14ac:dyDescent="0.25">
      <c r="A13" s="29"/>
      <c r="B13" s="52"/>
      <c r="C13" s="53"/>
      <c r="D13" s="54"/>
      <c r="E13" s="55"/>
      <c r="F13" s="56"/>
      <c r="G13" s="57"/>
      <c r="H13" s="56"/>
      <c r="I13" s="57"/>
      <c r="J13" s="56"/>
      <c r="K13" s="57"/>
      <c r="L13" s="56"/>
      <c r="M13" s="57"/>
      <c r="N13" s="56"/>
      <c r="O13" s="57"/>
      <c r="P13" s="56"/>
      <c r="Q13" s="57"/>
      <c r="R13" s="58"/>
      <c r="S13" s="58"/>
      <c r="T13" s="29"/>
    </row>
    <row r="14" spans="1:20" ht="12" customHeight="1" x14ac:dyDescent="0.25">
      <c r="A14" s="29"/>
      <c r="B14" s="32"/>
      <c r="C14" s="32"/>
      <c r="D14" s="32"/>
      <c r="E14" s="32"/>
      <c r="F14" s="19"/>
      <c r="G14" s="20"/>
      <c r="H14" s="21"/>
      <c r="I14" s="21"/>
      <c r="J14" s="22"/>
      <c r="K14" s="22"/>
      <c r="L14" s="23"/>
      <c r="M14" s="23"/>
      <c r="N14" s="24"/>
      <c r="O14" s="24"/>
      <c r="P14" s="25"/>
      <c r="Q14" s="25"/>
      <c r="R14" s="29"/>
      <c r="S14" s="29"/>
      <c r="T14" s="29"/>
    </row>
    <row r="15" spans="1:20" s="2" customFormat="1" ht="5.0999999999999996" customHeight="1" x14ac:dyDescent="0.25">
      <c r="A15" s="29"/>
      <c r="B15" s="61"/>
      <c r="C15" s="61"/>
      <c r="D15" s="59"/>
      <c r="E15" s="61"/>
      <c r="F15" s="61"/>
      <c r="G15" s="62"/>
      <c r="H15" s="61"/>
      <c r="I15" s="62"/>
      <c r="J15" s="61"/>
      <c r="K15" s="62"/>
      <c r="L15" s="61"/>
      <c r="M15" s="62"/>
      <c r="N15" s="33"/>
      <c r="O15" s="62"/>
      <c r="P15" s="33"/>
      <c r="Q15" s="62"/>
      <c r="R15" s="29"/>
      <c r="S15" s="29"/>
      <c r="T15" s="29"/>
    </row>
    <row r="16" spans="1:20" s="2" customFormat="1" ht="15" customHeight="1" x14ac:dyDescent="0.25">
      <c r="A16" s="29"/>
      <c r="B16" s="61"/>
      <c r="C16" s="95" t="s">
        <v>21</v>
      </c>
      <c r="D16" s="95"/>
      <c r="E16" s="95"/>
      <c r="F16" s="102">
        <f>MIN(G8:G12)</f>
        <v>18720</v>
      </c>
      <c r="G16" s="102"/>
      <c r="H16" s="102">
        <f>MIN(I8:I12)</f>
        <v>18228</v>
      </c>
      <c r="I16" s="102"/>
      <c r="J16" s="102">
        <f>MIN(K8:K12)</f>
        <v>18465</v>
      </c>
      <c r="K16" s="102"/>
      <c r="L16" s="102">
        <f>MIN(M8:M12)</f>
        <v>18159</v>
      </c>
      <c r="M16" s="102"/>
      <c r="N16" s="102">
        <f>MIN(O8:O12)</f>
        <v>17848</v>
      </c>
      <c r="O16" s="102"/>
      <c r="P16" s="102">
        <f>MIN(Q8:Q12)</f>
        <v>18725</v>
      </c>
      <c r="Q16" s="102"/>
      <c r="R16" s="29"/>
      <c r="S16" s="29"/>
      <c r="T16" s="29"/>
    </row>
    <row r="17" spans="1:20" s="2" customFormat="1" ht="15" customHeight="1" x14ac:dyDescent="0.25">
      <c r="A17" s="29"/>
      <c r="B17" s="61"/>
      <c r="C17" s="61"/>
      <c r="D17" s="61"/>
      <c r="E17" s="61"/>
      <c r="F17" s="94" t="s">
        <v>40</v>
      </c>
      <c r="G17" s="94"/>
      <c r="H17" s="94" t="s">
        <v>40</v>
      </c>
      <c r="I17" s="94"/>
      <c r="J17" s="94" t="s">
        <v>40</v>
      </c>
      <c r="K17" s="94"/>
      <c r="L17" s="94" t="s">
        <v>40</v>
      </c>
      <c r="M17" s="94"/>
      <c r="N17" s="94" t="s">
        <v>41</v>
      </c>
      <c r="O17" s="94"/>
      <c r="P17" s="94" t="s">
        <v>40</v>
      </c>
      <c r="Q17" s="94"/>
      <c r="R17" s="29"/>
      <c r="S17" s="29"/>
      <c r="T17" s="29"/>
    </row>
    <row r="18" spans="1:20" s="3" customFormat="1" ht="15" customHeight="1" x14ac:dyDescent="0.25">
      <c r="A18" s="29"/>
      <c r="B18" s="61"/>
      <c r="C18" s="61"/>
      <c r="D18" s="61"/>
      <c r="E18" s="61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29"/>
      <c r="S18" s="29"/>
      <c r="T18" s="29"/>
    </row>
    <row r="19" spans="1:20" s="3" customFormat="1" ht="15" customHeight="1" x14ac:dyDescent="0.25">
      <c r="A19" s="29"/>
      <c r="B19" s="63" t="s">
        <v>25</v>
      </c>
      <c r="C19" s="64"/>
      <c r="D19" s="100">
        <f>MIN(F16:Q16)</f>
        <v>17848</v>
      </c>
      <c r="E19" s="100"/>
      <c r="F19" s="64" t="s">
        <v>22</v>
      </c>
      <c r="G19" s="89"/>
      <c r="H19" s="109"/>
      <c r="I19" s="89"/>
      <c r="J19" s="89"/>
      <c r="K19" s="89"/>
      <c r="L19" s="89"/>
      <c r="M19" s="89"/>
      <c r="N19" s="89"/>
      <c r="O19" s="89"/>
      <c r="P19" s="89"/>
      <c r="Q19" s="89"/>
      <c r="R19" s="29"/>
      <c r="S19" s="29"/>
      <c r="T19" s="29"/>
    </row>
    <row r="20" spans="1:20" s="3" customFormat="1" ht="15" customHeight="1" x14ac:dyDescent="0.25">
      <c r="A20" s="29"/>
      <c r="B20" s="61"/>
      <c r="C20" s="99" t="s">
        <v>42</v>
      </c>
      <c r="D20" s="99"/>
      <c r="E20" s="60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29"/>
      <c r="S20" s="29"/>
      <c r="T20" s="29"/>
    </row>
    <row r="21" spans="1:20" ht="15" customHeight="1" x14ac:dyDescent="0.25">
      <c r="A21" s="29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29"/>
      <c r="S21" s="29"/>
      <c r="T21" s="29"/>
    </row>
  </sheetData>
  <mergeCells count="25">
    <mergeCell ref="C20:D20"/>
    <mergeCell ref="D19:E19"/>
    <mergeCell ref="P6:Q6"/>
    <mergeCell ref="C6:C7"/>
    <mergeCell ref="D6:D7"/>
    <mergeCell ref="P16:Q16"/>
    <mergeCell ref="F17:G17"/>
    <mergeCell ref="H16:I16"/>
    <mergeCell ref="F16:G16"/>
    <mergeCell ref="J16:K16"/>
    <mergeCell ref="L16:M16"/>
    <mergeCell ref="N16:O16"/>
    <mergeCell ref="H17:I17"/>
    <mergeCell ref="J17:K17"/>
    <mergeCell ref="L17:M17"/>
    <mergeCell ref="P17:Q17"/>
    <mergeCell ref="C16:E16"/>
    <mergeCell ref="E6:E7"/>
    <mergeCell ref="F6:G6"/>
    <mergeCell ref="N6:O6"/>
    <mergeCell ref="B6:B7"/>
    <mergeCell ref="H6:I6"/>
    <mergeCell ref="J6:K6"/>
    <mergeCell ref="L6:M6"/>
    <mergeCell ref="N17:O17"/>
  </mergeCell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showGridLines="0" zoomScale="120" zoomScaleNormal="120" workbookViewId="0">
      <selection activeCell="A5" sqref="A5"/>
    </sheetView>
  </sheetViews>
  <sheetFormatPr baseColWidth="10" defaultRowHeight="15" x14ac:dyDescent="0.25"/>
  <cols>
    <col min="1" max="1" width="0.85546875" style="1" customWidth="1"/>
    <col min="2" max="2" width="3.7109375" customWidth="1"/>
    <col min="3" max="3" width="24.7109375" customWidth="1"/>
    <col min="4" max="5" width="6.7109375" customWidth="1"/>
    <col min="6" max="6" width="9.7109375" customWidth="1"/>
    <col min="7" max="7" width="11.7109375" style="3" customWidth="1"/>
    <col min="8" max="8" width="0.85546875" style="3" customWidth="1"/>
    <col min="9" max="9" width="0.85546875" style="1" customWidth="1"/>
  </cols>
  <sheetData>
    <row r="1" spans="1:10" ht="20.100000000000001" customHeight="1" x14ac:dyDescent="0.25">
      <c r="A1" s="29"/>
      <c r="B1" s="77"/>
      <c r="C1" s="77"/>
      <c r="D1" s="33"/>
      <c r="E1" s="104" t="str">
        <f>REPT('Clasificacion WEB Añe'!B1,1)</f>
        <v>Grupo C</v>
      </c>
      <c r="F1" s="104"/>
      <c r="G1" s="104"/>
      <c r="H1" s="80"/>
      <c r="I1" s="29"/>
    </row>
    <row r="2" spans="1:10" ht="20.100000000000001" customHeight="1" x14ac:dyDescent="0.25">
      <c r="A2" s="29"/>
      <c r="B2" s="77"/>
      <c r="C2" s="77"/>
      <c r="D2" s="78"/>
      <c r="E2" s="33"/>
      <c r="F2" s="105" t="str">
        <f>REPT('Clasificacion WEB Añe'!B2,1)</f>
        <v xml:space="preserve"> 26 MAR 2021</v>
      </c>
      <c r="G2" s="105"/>
      <c r="H2" s="81"/>
      <c r="I2" s="30"/>
      <c r="J2" s="17"/>
    </row>
    <row r="3" spans="1:10" ht="20.100000000000001" customHeight="1" x14ac:dyDescent="0.25">
      <c r="A3" s="29"/>
      <c r="B3" s="77"/>
      <c r="C3" s="77"/>
      <c r="D3" s="33"/>
      <c r="E3" s="106" t="s">
        <v>27</v>
      </c>
      <c r="F3" s="106"/>
      <c r="G3" s="106"/>
      <c r="H3" s="82"/>
      <c r="I3" s="29"/>
    </row>
    <row r="4" spans="1:10" ht="20.100000000000001" customHeight="1" x14ac:dyDescent="0.25">
      <c r="A4" s="29"/>
      <c r="B4" s="77"/>
      <c r="C4" s="77"/>
      <c r="D4" s="33"/>
      <c r="E4" s="107" t="s">
        <v>28</v>
      </c>
      <c r="F4" s="107"/>
      <c r="G4" s="107"/>
      <c r="H4" s="83"/>
      <c r="I4" s="29"/>
    </row>
    <row r="5" spans="1:10" ht="5.0999999999999996" customHeight="1" x14ac:dyDescent="0.25">
      <c r="A5" s="29" t="s">
        <v>29</v>
      </c>
      <c r="B5" s="77"/>
      <c r="C5" s="77"/>
      <c r="D5" s="77"/>
      <c r="E5" s="77"/>
      <c r="F5" s="79"/>
      <c r="G5" s="79"/>
      <c r="H5" s="79"/>
      <c r="I5" s="29"/>
    </row>
    <row r="6" spans="1:10" ht="15" customHeight="1" x14ac:dyDescent="0.25">
      <c r="A6" s="32"/>
      <c r="B6" s="90" t="s">
        <v>13</v>
      </c>
      <c r="C6" s="90" t="s">
        <v>0</v>
      </c>
      <c r="D6" s="96" t="s">
        <v>14</v>
      </c>
      <c r="E6" s="96" t="s">
        <v>15</v>
      </c>
      <c r="F6" s="10" t="s">
        <v>16</v>
      </c>
      <c r="G6" s="10" t="s">
        <v>30</v>
      </c>
      <c r="H6" s="10"/>
      <c r="I6" s="29"/>
    </row>
    <row r="7" spans="1:10" ht="15" customHeight="1" x14ac:dyDescent="0.25">
      <c r="A7" s="32"/>
      <c r="B7" s="90"/>
      <c r="C7" s="90"/>
      <c r="D7" s="96"/>
      <c r="E7" s="96"/>
      <c r="F7" s="12" t="s">
        <v>17</v>
      </c>
      <c r="G7" s="27" t="s">
        <v>31</v>
      </c>
      <c r="H7" s="28"/>
      <c r="I7" s="29"/>
    </row>
    <row r="8" spans="1:10" ht="20.100000000000001" customHeight="1" x14ac:dyDescent="0.25">
      <c r="A8" s="32"/>
      <c r="B8" s="26" t="s">
        <v>1</v>
      </c>
      <c r="C8" s="13" t="str">
        <f>REPT('Clasificacion WEB Añe'!C8,1)</f>
        <v>G.Nieto, R.Bros (465)</v>
      </c>
      <c r="D8" s="16" t="str">
        <f>REPT('Clasificacion WEB Añe'!D8,1)</f>
        <v>189</v>
      </c>
      <c r="E8" s="18" t="str">
        <f>REPT('Clasificacion WEB Añe'!E8,1)</f>
        <v>4</v>
      </c>
      <c r="F8" s="84">
        <f>3600/(E8/100+D8-1)</f>
        <v>19.144862795149969</v>
      </c>
      <c r="G8" s="84"/>
      <c r="H8" s="67"/>
      <c r="I8" s="29"/>
    </row>
    <row r="9" spans="1:10" ht="20.100000000000001" customHeight="1" x14ac:dyDescent="0.25">
      <c r="A9" s="32"/>
      <c r="B9" s="26" t="s">
        <v>2</v>
      </c>
      <c r="C9" s="13" t="str">
        <f>REPT('Clasificacion WEB Añe'!C9,1)</f>
        <v>L.Sciarretta, E.Sciarretta (295)</v>
      </c>
      <c r="D9" s="16" t="str">
        <f>REPT('Clasificacion WEB Añe'!D9,1)</f>
        <v>187</v>
      </c>
      <c r="E9" s="18" t="str">
        <f>REPT('Clasificacion WEB Añe'!E9,1)</f>
        <v>35</v>
      </c>
      <c r="F9" s="84">
        <f t="shared" ref="F9:F12" si="0">3600/(E9/100+D9-1)</f>
        <v>19.318486718540381</v>
      </c>
      <c r="G9" s="84" t="str">
        <f>REPT('Clasificacion WEB Añe'!S9,1)</f>
        <v>169</v>
      </c>
      <c r="H9" s="68"/>
      <c r="I9" s="29"/>
    </row>
    <row r="10" spans="1:10" ht="20.100000000000001" customHeight="1" x14ac:dyDescent="0.25">
      <c r="A10" s="29"/>
      <c r="B10" s="26" t="s">
        <v>3</v>
      </c>
      <c r="C10" s="13" t="str">
        <f>REPT('Clasificacion WEB Añe'!C10,1)</f>
        <v>S.Nocera, O.Pinnavaria (659)</v>
      </c>
      <c r="D10" s="16" t="str">
        <f>REPT('Clasificacion WEB Añe'!D10,1)</f>
        <v>183</v>
      </c>
      <c r="E10" s="18" t="str">
        <f>REPT('Clasificacion WEB Añe'!E10,1)</f>
        <v>18</v>
      </c>
      <c r="F10" s="84">
        <f t="shared" si="0"/>
        <v>19.760676254254033</v>
      </c>
      <c r="G10" s="84" t="str">
        <f>REPT('Clasificacion WEB Añe'!S10,1)</f>
        <v>586</v>
      </c>
      <c r="H10" s="68"/>
      <c r="I10" s="29"/>
    </row>
    <row r="11" spans="1:10" ht="20.100000000000001" customHeight="1" x14ac:dyDescent="0.25">
      <c r="A11" s="29"/>
      <c r="B11" s="26" t="s">
        <v>4</v>
      </c>
      <c r="C11" s="13" t="str">
        <f>REPT('Clasificacion WEB Añe'!C11,1)</f>
        <v>C.Villaggi, N.Giovannini (868)</v>
      </c>
      <c r="D11" s="16" t="str">
        <f>REPT('Clasificacion WEB Añe'!D11,1)</f>
        <v>176</v>
      </c>
      <c r="E11" s="18" t="str">
        <f>REPT('Clasificacion WEB Añe'!E11,1)</f>
        <v>66</v>
      </c>
      <c r="F11" s="84">
        <f t="shared" si="0"/>
        <v>20.494136399863372</v>
      </c>
      <c r="G11" s="84" t="str">
        <f>REPT('Clasificacion WEB Añe'!S11,1)</f>
        <v>1238</v>
      </c>
      <c r="H11" s="68"/>
      <c r="I11" s="29"/>
    </row>
    <row r="12" spans="1:10" ht="20.100000000000001" customHeight="1" x14ac:dyDescent="0.25">
      <c r="A12" s="29"/>
      <c r="B12" s="26" t="s">
        <v>5</v>
      </c>
      <c r="C12" s="13" t="str">
        <f>REPT('Clasificacion WEB Añe'!C12,1)</f>
        <v>M.Reghitto, J.Vazquez (817)</v>
      </c>
      <c r="D12" s="16" t="str">
        <f>REPT('Clasificacion WEB Añe'!D12,1)</f>
        <v>169</v>
      </c>
      <c r="E12" s="18" t="str">
        <f>REPT('Clasificacion WEB Añe'!E12,1)</f>
        <v>40</v>
      </c>
      <c r="F12" s="84">
        <f t="shared" si="0"/>
        <v>21.377672209026127</v>
      </c>
      <c r="G12" s="84" t="str">
        <f>REPT('Clasificacion WEB Añe'!S12,1)</f>
        <v>1964</v>
      </c>
      <c r="H12" s="68"/>
      <c r="I12" s="29"/>
    </row>
    <row r="13" spans="1:10" ht="8.1" customHeight="1" x14ac:dyDescent="0.25">
      <c r="A13" s="29"/>
      <c r="B13" s="51"/>
      <c r="C13" s="69"/>
      <c r="D13" s="70"/>
      <c r="E13" s="71"/>
      <c r="F13" s="72"/>
      <c r="G13" s="72"/>
      <c r="H13" s="72"/>
      <c r="I13" s="29"/>
    </row>
    <row r="14" spans="1:10" ht="16.5" customHeight="1" x14ac:dyDescent="0.25">
      <c r="A14" s="29"/>
      <c r="B14" s="29"/>
      <c r="C14" s="73"/>
      <c r="D14" s="73"/>
      <c r="E14" s="73"/>
      <c r="F14" s="29"/>
      <c r="G14" s="29"/>
      <c r="H14" s="29"/>
      <c r="I14" s="29"/>
    </row>
    <row r="15" spans="1:10" ht="15" customHeight="1" x14ac:dyDescent="0.25">
      <c r="A15" s="29"/>
      <c r="B15" s="63" t="s">
        <v>25</v>
      </c>
      <c r="C15" s="74"/>
      <c r="D15" s="103">
        <v>17.847999999999999</v>
      </c>
      <c r="E15" s="103"/>
      <c r="F15" s="75" t="s">
        <v>32</v>
      </c>
      <c r="G15" s="76"/>
      <c r="H15" s="61"/>
      <c r="I15" s="29"/>
    </row>
    <row r="16" spans="1:10" ht="15.75" x14ac:dyDescent="0.25">
      <c r="A16" s="29"/>
      <c r="B16" s="74"/>
      <c r="C16" s="99" t="str">
        <f>REPT('Clasificacion WEB Añe'!C20,1)</f>
        <v>Lautaro SCIARRETTA - Eduardo SCIARRETTA</v>
      </c>
      <c r="D16" s="99"/>
      <c r="E16" s="99"/>
      <c r="F16" s="74"/>
      <c r="G16" s="74"/>
      <c r="H16" s="74"/>
      <c r="I16" s="29"/>
    </row>
    <row r="17" spans="1:9" x14ac:dyDescent="0.25">
      <c r="A17" s="29"/>
      <c r="B17" s="74"/>
      <c r="C17" s="74"/>
      <c r="D17" s="74"/>
      <c r="E17" s="74"/>
      <c r="F17" s="74"/>
      <c r="G17" s="74"/>
      <c r="H17" s="74"/>
      <c r="I17" s="29"/>
    </row>
  </sheetData>
  <mergeCells count="10">
    <mergeCell ref="D15:E15"/>
    <mergeCell ref="E1:G1"/>
    <mergeCell ref="F2:G2"/>
    <mergeCell ref="E3:G3"/>
    <mergeCell ref="E4:G4"/>
    <mergeCell ref="B6:B7"/>
    <mergeCell ref="C6:C7"/>
    <mergeCell ref="E6:E7"/>
    <mergeCell ref="D6:D7"/>
    <mergeCell ref="C16:E16"/>
  </mergeCells>
  <pageMargins left="0.25" right="0.25" top="0.75" bottom="0.75" header="0.3" footer="0.3"/>
  <pageSetup paperSize="5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"/>
  <sheetViews>
    <sheetView showGridLines="0" zoomScale="120" zoomScaleNormal="120" workbookViewId="0">
      <selection activeCell="K17" sqref="K17"/>
    </sheetView>
  </sheetViews>
  <sheetFormatPr baseColWidth="10" defaultRowHeight="15" x14ac:dyDescent="0.25"/>
  <cols>
    <col min="1" max="1" width="0.85546875" style="1" customWidth="1"/>
    <col min="2" max="2" width="3.7109375" customWidth="1"/>
    <col min="3" max="3" width="24.7109375" customWidth="1"/>
    <col min="4" max="5" width="6.7109375" style="3" customWidth="1"/>
    <col min="6" max="17" width="6.7109375" customWidth="1"/>
    <col min="18" max="18" width="0.85546875" style="1" customWidth="1"/>
  </cols>
  <sheetData>
    <row r="1" spans="1:18" s="1" customFormat="1" ht="20.100000000000001" customHeight="1" x14ac:dyDescent="0.25">
      <c r="A1" s="33"/>
      <c r="B1" s="85"/>
      <c r="C1" s="85"/>
      <c r="D1" s="85"/>
      <c r="E1" s="85"/>
      <c r="F1" s="86"/>
      <c r="G1" s="86"/>
      <c r="H1" s="86"/>
      <c r="I1" s="108" t="s">
        <v>23</v>
      </c>
      <c r="J1" s="108"/>
      <c r="K1" s="108"/>
      <c r="L1" s="108"/>
      <c r="M1" s="108"/>
      <c r="N1" s="108"/>
      <c r="O1" s="108"/>
      <c r="P1" s="108"/>
      <c r="Q1" s="108"/>
      <c r="R1" s="29"/>
    </row>
    <row r="2" spans="1:18" s="1" customFormat="1" ht="20.100000000000001" customHeight="1" x14ac:dyDescent="0.25">
      <c r="A2" s="33"/>
      <c r="B2" s="85"/>
      <c r="C2" s="85"/>
      <c r="D2" s="85"/>
      <c r="E2" s="85"/>
      <c r="F2" s="106" t="s">
        <v>18</v>
      </c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29"/>
    </row>
    <row r="3" spans="1:18" s="1" customFormat="1" ht="5.0999999999999996" customHeight="1" x14ac:dyDescent="0.25">
      <c r="A3" s="33"/>
      <c r="B3" s="77"/>
      <c r="C3" s="77"/>
      <c r="D3" s="77"/>
      <c r="E3" s="77"/>
      <c r="F3" s="87"/>
      <c r="G3" s="87"/>
      <c r="H3" s="87"/>
      <c r="I3" s="87"/>
      <c r="J3" s="87"/>
      <c r="K3" s="87"/>
      <c r="L3" s="87"/>
      <c r="M3" s="87"/>
      <c r="N3" s="87"/>
      <c r="O3" s="87"/>
      <c r="P3" s="88"/>
      <c r="Q3" s="88"/>
      <c r="R3" s="29"/>
    </row>
    <row r="4" spans="1:18" ht="15" customHeight="1" x14ac:dyDescent="0.25">
      <c r="A4" s="32"/>
      <c r="B4" s="90" t="s">
        <v>13</v>
      </c>
      <c r="C4" s="90" t="s">
        <v>0</v>
      </c>
      <c r="D4" s="96" t="s">
        <v>14</v>
      </c>
      <c r="E4" s="96" t="s">
        <v>15</v>
      </c>
      <c r="F4" s="97" t="s">
        <v>6</v>
      </c>
      <c r="G4" s="97"/>
      <c r="H4" s="91" t="s">
        <v>7</v>
      </c>
      <c r="I4" s="91"/>
      <c r="J4" s="92" t="s">
        <v>8</v>
      </c>
      <c r="K4" s="92"/>
      <c r="L4" s="93" t="s">
        <v>9</v>
      </c>
      <c r="M4" s="93"/>
      <c r="N4" s="98" t="s">
        <v>10</v>
      </c>
      <c r="O4" s="98"/>
      <c r="P4" s="101" t="s">
        <v>19</v>
      </c>
      <c r="Q4" s="101"/>
      <c r="R4" s="29"/>
    </row>
    <row r="5" spans="1:18" ht="15" customHeight="1" x14ac:dyDescent="0.25">
      <c r="A5" s="32"/>
      <c r="B5" s="90"/>
      <c r="C5" s="90"/>
      <c r="D5" s="96"/>
      <c r="E5" s="96"/>
      <c r="F5" s="5" t="s">
        <v>11</v>
      </c>
      <c r="G5" s="5" t="s">
        <v>12</v>
      </c>
      <c r="H5" s="6" t="s">
        <v>11</v>
      </c>
      <c r="I5" s="6" t="s">
        <v>12</v>
      </c>
      <c r="J5" s="7" t="s">
        <v>11</v>
      </c>
      <c r="K5" s="7" t="s">
        <v>12</v>
      </c>
      <c r="L5" s="8" t="s">
        <v>11</v>
      </c>
      <c r="M5" s="8" t="s">
        <v>12</v>
      </c>
      <c r="N5" s="11" t="s">
        <v>11</v>
      </c>
      <c r="O5" s="11" t="s">
        <v>12</v>
      </c>
      <c r="P5" s="9" t="s">
        <v>11</v>
      </c>
      <c r="Q5" s="9" t="s">
        <v>12</v>
      </c>
      <c r="R5" s="29"/>
    </row>
    <row r="6" spans="1:18" ht="20.100000000000001" customHeight="1" x14ac:dyDescent="0.25">
      <c r="A6" s="32"/>
      <c r="B6" s="26" t="s">
        <v>1</v>
      </c>
      <c r="C6" s="13" t="s">
        <v>34</v>
      </c>
      <c r="D6" s="16">
        <v>189</v>
      </c>
      <c r="E6" s="18">
        <v>4</v>
      </c>
      <c r="F6" s="14">
        <v>31</v>
      </c>
      <c r="G6" s="15">
        <v>18720</v>
      </c>
      <c r="H6" s="14">
        <v>31</v>
      </c>
      <c r="I6" s="15">
        <v>18228</v>
      </c>
      <c r="J6" s="14">
        <v>32</v>
      </c>
      <c r="K6" s="15">
        <v>18465</v>
      </c>
      <c r="L6" s="14">
        <v>33</v>
      </c>
      <c r="M6" s="15">
        <v>18159</v>
      </c>
      <c r="N6" s="14">
        <v>32</v>
      </c>
      <c r="O6" s="15">
        <v>18237</v>
      </c>
      <c r="P6" s="14">
        <v>30</v>
      </c>
      <c r="Q6" s="15">
        <v>18725</v>
      </c>
      <c r="R6" s="29"/>
    </row>
    <row r="7" spans="1:18" ht="20.100000000000001" customHeight="1" x14ac:dyDescent="0.25">
      <c r="A7" s="32"/>
      <c r="B7" s="26" t="s">
        <v>2</v>
      </c>
      <c r="C7" s="13" t="s">
        <v>35</v>
      </c>
      <c r="D7" s="16">
        <v>187</v>
      </c>
      <c r="E7" s="18">
        <v>35</v>
      </c>
      <c r="F7" s="14">
        <v>31</v>
      </c>
      <c r="G7" s="15">
        <v>18814</v>
      </c>
      <c r="H7" s="14">
        <v>32</v>
      </c>
      <c r="I7" s="15">
        <v>18365</v>
      </c>
      <c r="J7" s="14">
        <v>32</v>
      </c>
      <c r="K7" s="15">
        <v>18578</v>
      </c>
      <c r="L7" s="14">
        <v>30</v>
      </c>
      <c r="M7" s="15">
        <v>18526</v>
      </c>
      <c r="N7" s="14">
        <v>32</v>
      </c>
      <c r="O7" s="15">
        <v>17848</v>
      </c>
      <c r="P7" s="14">
        <v>30</v>
      </c>
      <c r="Q7" s="15">
        <v>18755</v>
      </c>
      <c r="R7" s="29"/>
    </row>
    <row r="8" spans="1:18" ht="20.100000000000001" customHeight="1" x14ac:dyDescent="0.25">
      <c r="A8" s="29"/>
      <c r="B8" s="26" t="s">
        <v>3</v>
      </c>
      <c r="C8" s="13" t="s">
        <v>36</v>
      </c>
      <c r="D8" s="16">
        <v>183</v>
      </c>
      <c r="E8" s="18">
        <v>18</v>
      </c>
      <c r="F8" s="14">
        <v>30</v>
      </c>
      <c r="G8" s="15">
        <v>19088</v>
      </c>
      <c r="H8" s="14">
        <v>30</v>
      </c>
      <c r="I8" s="15">
        <v>18799</v>
      </c>
      <c r="J8" s="14">
        <v>31</v>
      </c>
      <c r="K8" s="15">
        <v>18629</v>
      </c>
      <c r="L8" s="14">
        <v>31</v>
      </c>
      <c r="M8" s="15">
        <v>18424</v>
      </c>
      <c r="N8" s="14">
        <v>31</v>
      </c>
      <c r="O8" s="15">
        <v>18383</v>
      </c>
      <c r="P8" s="14">
        <v>30</v>
      </c>
      <c r="Q8" s="15">
        <v>18893</v>
      </c>
      <c r="R8" s="29"/>
    </row>
    <row r="9" spans="1:18" ht="20.100000000000001" customHeight="1" x14ac:dyDescent="0.25">
      <c r="A9" s="29"/>
      <c r="B9" s="26" t="s">
        <v>4</v>
      </c>
      <c r="C9" s="13" t="s">
        <v>37</v>
      </c>
      <c r="D9" s="16">
        <v>176</v>
      </c>
      <c r="E9" s="18">
        <v>66</v>
      </c>
      <c r="F9" s="14">
        <v>28</v>
      </c>
      <c r="G9" s="15">
        <v>20305</v>
      </c>
      <c r="H9" s="14">
        <v>30</v>
      </c>
      <c r="I9" s="15">
        <v>19644</v>
      </c>
      <c r="J9" s="14">
        <v>30</v>
      </c>
      <c r="K9" s="15">
        <v>19354</v>
      </c>
      <c r="L9" s="14">
        <v>29</v>
      </c>
      <c r="M9" s="15">
        <v>19677</v>
      </c>
      <c r="N9" s="14">
        <v>29</v>
      </c>
      <c r="O9" s="15">
        <v>19789</v>
      </c>
      <c r="P9" s="14">
        <v>30</v>
      </c>
      <c r="Q9" s="15">
        <v>20082</v>
      </c>
      <c r="R9" s="29"/>
    </row>
    <row r="10" spans="1:18" ht="20.100000000000001" customHeight="1" x14ac:dyDescent="0.25">
      <c r="A10" s="29"/>
      <c r="B10" s="26" t="s">
        <v>5</v>
      </c>
      <c r="C10" s="13" t="s">
        <v>38</v>
      </c>
      <c r="D10" s="16">
        <v>169</v>
      </c>
      <c r="E10" s="18">
        <v>40</v>
      </c>
      <c r="F10" s="14">
        <v>29</v>
      </c>
      <c r="G10" s="15">
        <v>19786</v>
      </c>
      <c r="H10" s="14">
        <v>28</v>
      </c>
      <c r="I10" s="15">
        <v>20012</v>
      </c>
      <c r="J10" s="14">
        <v>28</v>
      </c>
      <c r="K10" s="15">
        <v>20230</v>
      </c>
      <c r="L10" s="14">
        <v>26</v>
      </c>
      <c r="M10" s="15">
        <v>20237</v>
      </c>
      <c r="N10" s="14">
        <v>29</v>
      </c>
      <c r="O10" s="15">
        <v>19902</v>
      </c>
      <c r="P10" s="14">
        <v>29</v>
      </c>
      <c r="Q10" s="15">
        <v>19989</v>
      </c>
      <c r="R10" s="29"/>
    </row>
    <row r="11" spans="1:18" s="1" customFormat="1" ht="9.9499999999999993" customHeight="1" x14ac:dyDescent="0.25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29"/>
    </row>
  </sheetData>
  <mergeCells count="12">
    <mergeCell ref="I1:Q1"/>
    <mergeCell ref="F2:Q2"/>
    <mergeCell ref="B4:B5"/>
    <mergeCell ref="C4:C5"/>
    <mergeCell ref="F4:G4"/>
    <mergeCell ref="H4:I4"/>
    <mergeCell ref="J4:K4"/>
    <mergeCell ref="L4:M4"/>
    <mergeCell ref="P4:Q4"/>
    <mergeCell ref="N4:O4"/>
    <mergeCell ref="D4:D5"/>
    <mergeCell ref="E4:E5"/>
  </mergeCells>
  <pageMargins left="0.25" right="0.25" top="0.75" bottom="0.75" header="0.3" footer="0.3"/>
  <pageSetup paperSize="5" scale="93" fitToHeight="0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Clasificacion WEB Añe</vt:lpstr>
      <vt:lpstr>Clasificacion General FORO</vt:lpstr>
      <vt:lpstr>Clasificación Series FORO</vt:lpstr>
      <vt:lpstr>'Clasificacion WEB Añe'!Área_de_impresión</vt:lpstr>
      <vt:lpstr>'Clasificacion WEB Añe'!Títulos_a_imprimir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Vicente Manavella</dc:creator>
  <cp:lastModifiedBy>Usuario</cp:lastModifiedBy>
  <cp:lastPrinted>2020-01-10T21:38:09Z</cp:lastPrinted>
  <dcterms:created xsi:type="dcterms:W3CDTF">2010-12-05T14:01:51Z</dcterms:created>
  <dcterms:modified xsi:type="dcterms:W3CDTF">2021-04-03T18:22:05Z</dcterms:modified>
</cp:coreProperties>
</file>